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200" windowHeight="7845" activeTab="0"/>
  </bookViews>
  <sheets>
    <sheet name="Yolo" sheetId="1" r:id="rId1"/>
  </sheets>
  <definedNames/>
  <calcPr fullCalcOnLoad="1"/>
</workbook>
</file>

<file path=xl/sharedStrings.xml><?xml version="1.0" encoding="utf-8"?>
<sst xmlns="http://schemas.openxmlformats.org/spreadsheetml/2006/main" count="30" uniqueCount="30">
  <si>
    <t xml:space="preserve"> Prime Farmland</t>
  </si>
  <si>
    <t xml:space="preserve"> Farmland of Statewide Importance</t>
  </si>
  <si>
    <t xml:space="preserve"> Unique Farmland</t>
  </si>
  <si>
    <t xml:space="preserve"> Farmland of Local Importance</t>
  </si>
  <si>
    <t>Important Farmland Subtotal</t>
  </si>
  <si>
    <t xml:space="preserve"> Grazing Land </t>
  </si>
  <si>
    <t>Agricultural Land Subtotal</t>
  </si>
  <si>
    <t xml:space="preserve"> Urban and Built-Up Land</t>
  </si>
  <si>
    <t xml:space="preserve"> Other Land</t>
  </si>
  <si>
    <t xml:space="preserve"> Water Area</t>
  </si>
  <si>
    <t>Total Area Inventoried</t>
  </si>
  <si>
    <t>YOLO COUNTY</t>
  </si>
  <si>
    <t>PERCENTAGE OF COUNTY INVENTORIED:  100%</t>
  </si>
  <si>
    <t>Farmland Mapping and Monitoring Program</t>
  </si>
  <si>
    <t>CALIFORNIA DEPARTMENT OF CONSERVATION</t>
  </si>
  <si>
    <t>LAND USE CATEGORY</t>
  </si>
  <si>
    <t>ACREAGE BY CATEGORY (1)</t>
  </si>
  <si>
    <t>AVERAGE ANNUAL ACREAGE CHANGE</t>
  </si>
  <si>
    <t>1988 (2)</t>
  </si>
  <si>
    <t>(2) Due to signups for the federal Conservation Reserve Program, a significant number of acres converted from Farmland of Local Importance to Grazing Land in 1988.</t>
  </si>
  <si>
    <t>(1) Figures are generated from the most current version of the GIS data.  Files dating from 1984 through 1992 were reprocessed with a standardized county line in the Albers Equal Area projection, and other boundary improvements.</t>
  </si>
  <si>
    <t>2000 (3)</t>
  </si>
  <si>
    <t xml:space="preserve">(3) Due to the incorporation of digital soil survey data (SSURGO) in 2000, acreages for farmland, grazing and other land categories may differ from those published in the 1998-2000 California Farmland Conversion Report. </t>
  </si>
  <si>
    <t xml:space="preserve">      Data reflects mapping of Sw soil unit as Unique Farmland per verbal agreement with NRCS.  </t>
  </si>
  <si>
    <t>2002 (4)</t>
  </si>
  <si>
    <t>(4) Due to the incorporation of an updated digital soil survey data (SSURGO) during this update, acreages for farmland, grazing and other land use categories may differ from those published in the 2000-2002 California Farmland Conversion Report.</t>
  </si>
  <si>
    <t>(5) Conversion of geospatial data to North American Datum 1983 (NAD 83) led to minor changes in total FMMP acreage beginning in 2014.</t>
  </si>
  <si>
    <t>2014 (5)</t>
  </si>
  <si>
    <t>1984-2016 Land Use Summary</t>
  </si>
  <si>
    <t>1984-2016 NET ACREAGE CHANGED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</si>
</sst>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 "/>
    <numFmt numFmtId="165" formatCode="#,##0\ \ \ "/>
    <numFmt numFmtId="166" formatCode="#,##0\ \ "/>
    <numFmt numFmtId="167" formatCode="\%"/>
    <numFmt numFmtId="168" formatCode="\N\%"/>
    <numFmt numFmtId="169" formatCode="#,##0\ "/>
  </numFmts>
  <fonts count="45">
    <font>
      <sz val="8.25"/>
      <name val="Helv"/>
      <family val="0"/>
    </font>
    <font>
      <b/>
      <sz val="9.75"/>
      <name val="Helv"/>
      <family val="0"/>
    </font>
    <font>
      <i/>
      <sz val="9.75"/>
      <name val="Helv"/>
      <family val="0"/>
    </font>
    <font>
      <b/>
      <sz val="8"/>
      <name val="Helv"/>
      <family val="0"/>
    </font>
    <font>
      <sz val="10"/>
      <name val="Arial"/>
      <family val="2"/>
    </font>
    <font>
      <u val="single"/>
      <sz val="8.25"/>
      <color indexed="12"/>
      <name val="Helv"/>
      <family val="0"/>
    </font>
    <font>
      <u val="single"/>
      <sz val="8.25"/>
      <color indexed="36"/>
      <name val="Helv"/>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Calibri"/>
      <family val="2"/>
    </font>
    <font>
      <b/>
      <sz val="9.75"/>
      <name val="Calibri"/>
      <family val="2"/>
    </font>
    <font>
      <sz val="8.25"/>
      <name val="Calibri"/>
      <family val="2"/>
    </font>
    <font>
      <b/>
      <sz val="8.25"/>
      <name val="Calibri"/>
      <family val="2"/>
    </font>
    <font>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4"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Alignment="1">
      <alignment vertical="center"/>
    </xf>
    <xf numFmtId="0" fontId="23" fillId="0" borderId="10" xfId="0" applyNumberFormat="1" applyFont="1" applyBorder="1" applyAlignment="1">
      <alignment horizontal="left"/>
    </xf>
    <xf numFmtId="0" fontId="24" fillId="0" borderId="10" xfId="0" applyNumberFormat="1" applyFont="1" applyBorder="1" applyAlignment="1">
      <alignment vertical="center"/>
    </xf>
    <xf numFmtId="0" fontId="24" fillId="0" borderId="0" xfId="0" applyNumberFormat="1" applyFont="1" applyBorder="1" applyAlignment="1">
      <alignment vertical="center"/>
    </xf>
    <xf numFmtId="0" fontId="24" fillId="0" borderId="0" xfId="0" applyNumberFormat="1" applyFont="1" applyAlignment="1">
      <alignment horizontal="left" vertical="center"/>
    </xf>
    <xf numFmtId="0" fontId="25" fillId="0" borderId="11" xfId="0" applyNumberFormat="1" applyFont="1" applyBorder="1" applyAlignment="1">
      <alignment vertical="center"/>
    </xf>
    <xf numFmtId="3" fontId="25" fillId="0" borderId="12" xfId="0" applyNumberFormat="1" applyFont="1" applyBorder="1" applyAlignment="1" applyProtection="1">
      <alignment vertical="justify"/>
      <protection locked="0"/>
    </xf>
    <xf numFmtId="3" fontId="25" fillId="0" borderId="12" xfId="0" applyNumberFormat="1" applyFont="1" applyBorder="1" applyAlignment="1">
      <alignment vertical="justify"/>
    </xf>
    <xf numFmtId="3" fontId="25" fillId="0" borderId="12" xfId="0" applyNumberFormat="1" applyFont="1" applyFill="1" applyBorder="1" applyAlignment="1">
      <alignment vertical="justify"/>
    </xf>
    <xf numFmtId="3" fontId="25" fillId="0" borderId="13" xfId="0" applyNumberFormat="1" applyFont="1" applyBorder="1" applyAlignment="1">
      <alignment vertical="justify"/>
    </xf>
    <xf numFmtId="3" fontId="25" fillId="0" borderId="14" xfId="0" applyNumberFormat="1" applyFont="1" applyBorder="1" applyAlignment="1" applyProtection="1">
      <alignment vertical="justify"/>
      <protection locked="0"/>
    </xf>
    <xf numFmtId="3" fontId="25" fillId="0" borderId="14" xfId="0" applyNumberFormat="1" applyFont="1" applyBorder="1" applyAlignment="1">
      <alignment vertical="justify"/>
    </xf>
    <xf numFmtId="3" fontId="25" fillId="0" borderId="14" xfId="0" applyNumberFormat="1" applyFont="1" applyFill="1" applyBorder="1" applyAlignment="1">
      <alignment vertical="justify"/>
    </xf>
    <xf numFmtId="3" fontId="25" fillId="0" borderId="11" xfId="0" applyNumberFormat="1" applyFont="1" applyBorder="1" applyAlignment="1">
      <alignment vertical="justify"/>
    </xf>
    <xf numFmtId="0" fontId="26" fillId="0" borderId="15" xfId="0" applyNumberFormat="1" applyFont="1" applyBorder="1" applyAlignment="1">
      <alignment vertical="center"/>
    </xf>
    <xf numFmtId="3" fontId="25" fillId="0" borderId="16" xfId="0" applyNumberFormat="1" applyFont="1" applyBorder="1" applyAlignment="1">
      <alignment vertical="justify"/>
    </xf>
    <xf numFmtId="3" fontId="25" fillId="0" borderId="16" xfId="0" applyNumberFormat="1" applyFont="1" applyFill="1" applyBorder="1" applyAlignment="1">
      <alignment vertical="justify"/>
    </xf>
    <xf numFmtId="3" fontId="25" fillId="0" borderId="15" xfId="0" applyNumberFormat="1" applyFont="1" applyBorder="1" applyAlignment="1">
      <alignment vertical="justify"/>
    </xf>
    <xf numFmtId="0" fontId="25" fillId="0" borderId="15" xfId="0" applyNumberFormat="1" applyFont="1" applyBorder="1" applyAlignment="1">
      <alignment vertical="center"/>
    </xf>
    <xf numFmtId="3" fontId="25" fillId="0" borderId="16" xfId="0" applyNumberFormat="1" applyFont="1" applyBorder="1" applyAlignment="1" applyProtection="1">
      <alignment vertical="justify"/>
      <protection locked="0"/>
    </xf>
    <xf numFmtId="0" fontId="25" fillId="0" borderId="11" xfId="0" applyNumberFormat="1" applyFont="1" applyFill="1" applyBorder="1" applyAlignment="1">
      <alignment vertical="center"/>
    </xf>
    <xf numFmtId="0" fontId="25" fillId="0" borderId="0" xfId="0" applyFont="1" applyAlignment="1">
      <alignment vertical="center"/>
    </xf>
    <xf numFmtId="0" fontId="25" fillId="0" borderId="0" xfId="0" applyFont="1" applyAlignment="1">
      <alignment horizontal="left" vertical="center"/>
    </xf>
    <xf numFmtId="0" fontId="25" fillId="0" borderId="0" xfId="0" applyFont="1" applyBorder="1" applyAlignment="1">
      <alignment horizontal="left" vertical="center"/>
    </xf>
    <xf numFmtId="9" fontId="25" fillId="0" borderId="0" xfId="0" applyNumberFormat="1" applyFont="1" applyAlignment="1">
      <alignment horizontal="right" vertical="center"/>
    </xf>
    <xf numFmtId="0" fontId="25" fillId="0" borderId="0" xfId="0" applyNumberFormat="1" applyFont="1" applyAlignment="1">
      <alignment/>
    </xf>
    <xf numFmtId="0" fontId="25" fillId="0" borderId="0" xfId="0" applyNumberFormat="1" applyFont="1" applyAlignment="1">
      <alignment horizontal="left"/>
    </xf>
    <xf numFmtId="0" fontId="25" fillId="0" borderId="0" xfId="0" applyNumberFormat="1" applyFont="1" applyAlignment="1">
      <alignment vertical="center"/>
    </xf>
    <xf numFmtId="0" fontId="27" fillId="0" borderId="0" xfId="0" applyFont="1" applyAlignment="1">
      <alignment vertical="center"/>
    </xf>
    <xf numFmtId="0" fontId="25" fillId="0" borderId="12" xfId="0" applyNumberFormat="1" applyFont="1" applyBorder="1" applyAlignment="1">
      <alignment horizontal="center" vertical="center"/>
    </xf>
    <xf numFmtId="0" fontId="25" fillId="0" borderId="14" xfId="0" applyFont="1" applyBorder="1" applyAlignment="1">
      <alignment vertical="center"/>
    </xf>
    <xf numFmtId="0" fontId="25" fillId="0" borderId="17" xfId="0" applyFont="1" applyBorder="1" applyAlignment="1">
      <alignment vertical="center"/>
    </xf>
    <xf numFmtId="0" fontId="25" fillId="0" borderId="12" xfId="0" applyNumberFormat="1" applyFont="1" applyBorder="1" applyAlignment="1">
      <alignment horizontal="center" vertical="center" wrapText="1"/>
    </xf>
    <xf numFmtId="0" fontId="25" fillId="0" borderId="14" xfId="0" applyFont="1" applyBorder="1" applyAlignment="1">
      <alignment horizontal="center" vertical="center" wrapText="1"/>
    </xf>
    <xf numFmtId="0" fontId="25" fillId="0" borderId="14" xfId="0" applyNumberFormat="1" applyFont="1" applyBorder="1" applyAlignment="1">
      <alignment horizontal="center" vertical="center" wrapText="1"/>
    </xf>
    <xf numFmtId="0" fontId="23" fillId="0" borderId="0" xfId="0" applyFont="1" applyAlignment="1" applyProtection="1">
      <alignment horizontal="center" vertical="center"/>
      <protection locked="0"/>
    </xf>
    <xf numFmtId="0" fontId="23" fillId="0" borderId="0" xfId="0" applyNumberFormat="1" applyFont="1" applyBorder="1" applyAlignment="1">
      <alignment horizontal="center"/>
    </xf>
    <xf numFmtId="0" fontId="25" fillId="0" borderId="0" xfId="0" applyNumberFormat="1" applyFont="1" applyAlignment="1">
      <alignment horizontal="center"/>
    </xf>
    <xf numFmtId="0" fontId="25" fillId="0" borderId="13" xfId="0" applyNumberFormat="1" applyFont="1" applyBorder="1" applyAlignment="1">
      <alignment horizontal="center" vertical="center"/>
    </xf>
    <xf numFmtId="0" fontId="25" fillId="0" borderId="18" xfId="0" applyNumberFormat="1" applyFont="1" applyBorder="1" applyAlignment="1">
      <alignment horizontal="center" vertical="center"/>
    </xf>
    <xf numFmtId="0" fontId="25" fillId="0" borderId="19"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5" fillId="0" borderId="0" xfId="0" applyNumberFormat="1" applyFont="1" applyBorder="1" applyAlignment="1">
      <alignment horizontal="center" vertical="center"/>
    </xf>
    <xf numFmtId="0" fontId="25" fillId="0" borderId="20" xfId="0" applyNumberFormat="1" applyFont="1" applyBorder="1" applyAlignment="1">
      <alignment horizontal="center" vertical="center"/>
    </xf>
    <xf numFmtId="0" fontId="25" fillId="0" borderId="16"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9"/>
  <sheetViews>
    <sheetView tabSelected="1" zoomScalePageLayoutView="0" workbookViewId="0" topLeftCell="A1">
      <selection activeCell="Q31" sqref="Q31"/>
    </sheetView>
  </sheetViews>
  <sheetFormatPr defaultColWidth="9.33203125" defaultRowHeight="10.5"/>
  <cols>
    <col min="1" max="1" width="28.33203125" style="0" customWidth="1"/>
    <col min="2" max="12" width="7.66015625" style="0" bestFit="1" customWidth="1"/>
    <col min="13" max="18" width="7.66015625" style="0" customWidth="1"/>
    <col min="19" max="19" width="12.83203125" style="0" customWidth="1"/>
    <col min="20" max="20" width="13.33203125" style="0" customWidth="1"/>
  </cols>
  <sheetData>
    <row r="1" spans="1:20" ht="18.75" customHeight="1">
      <c r="A1" s="35" t="s">
        <v>11</v>
      </c>
      <c r="B1" s="35"/>
      <c r="C1" s="35"/>
      <c r="D1" s="35"/>
      <c r="E1" s="35"/>
      <c r="F1" s="35"/>
      <c r="G1" s="35"/>
      <c r="H1" s="35"/>
      <c r="I1" s="35"/>
      <c r="J1" s="35"/>
      <c r="K1" s="35"/>
      <c r="L1" s="35"/>
      <c r="M1" s="35"/>
      <c r="N1" s="35"/>
      <c r="O1" s="35"/>
      <c r="P1" s="35"/>
      <c r="Q1" s="35"/>
      <c r="R1" s="35"/>
      <c r="S1" s="35"/>
      <c r="T1" s="35"/>
    </row>
    <row r="2" spans="1:20" ht="13.5" customHeight="1">
      <c r="A2" s="36" t="s">
        <v>28</v>
      </c>
      <c r="B2" s="36"/>
      <c r="C2" s="36"/>
      <c r="D2" s="36"/>
      <c r="E2" s="36"/>
      <c r="F2" s="36"/>
      <c r="G2" s="36"/>
      <c r="H2" s="36"/>
      <c r="I2" s="36"/>
      <c r="J2" s="36"/>
      <c r="K2" s="36"/>
      <c r="L2" s="36"/>
      <c r="M2" s="36"/>
      <c r="N2" s="36"/>
      <c r="O2" s="36"/>
      <c r="P2" s="36"/>
      <c r="Q2" s="36"/>
      <c r="R2" s="36"/>
      <c r="S2" s="36"/>
      <c r="T2" s="36"/>
    </row>
    <row r="3" spans="1:20" ht="13.5" customHeight="1">
      <c r="A3" s="37" t="s">
        <v>13</v>
      </c>
      <c r="B3" s="37"/>
      <c r="C3" s="37"/>
      <c r="D3" s="37"/>
      <c r="E3" s="37"/>
      <c r="F3" s="37"/>
      <c r="G3" s="37"/>
      <c r="H3" s="37"/>
      <c r="I3" s="37"/>
      <c r="J3" s="37"/>
      <c r="K3" s="37"/>
      <c r="L3" s="37"/>
      <c r="M3" s="37"/>
      <c r="N3" s="37"/>
      <c r="O3" s="37"/>
      <c r="P3" s="37"/>
      <c r="Q3" s="37"/>
      <c r="R3" s="37"/>
      <c r="S3" s="37"/>
      <c r="T3" s="37"/>
    </row>
    <row r="4" spans="1:20" ht="13.5" customHeight="1">
      <c r="A4" s="37" t="s">
        <v>14</v>
      </c>
      <c r="B4" s="37"/>
      <c r="C4" s="37"/>
      <c r="D4" s="37"/>
      <c r="E4" s="37"/>
      <c r="F4" s="37"/>
      <c r="G4" s="37"/>
      <c r="H4" s="37"/>
      <c r="I4" s="37"/>
      <c r="J4" s="37"/>
      <c r="K4" s="37"/>
      <c r="L4" s="37"/>
      <c r="M4" s="37"/>
      <c r="N4" s="37"/>
      <c r="O4" s="37"/>
      <c r="P4" s="37"/>
      <c r="Q4" s="37"/>
      <c r="R4" s="37"/>
      <c r="S4" s="37"/>
      <c r="T4" s="37"/>
    </row>
    <row r="5" spans="1:20" ht="7.5" customHeight="1">
      <c r="A5" s="1"/>
      <c r="B5" s="2"/>
      <c r="C5" s="2"/>
      <c r="D5" s="2"/>
      <c r="E5" s="2"/>
      <c r="F5" s="2"/>
      <c r="G5" s="2"/>
      <c r="H5" s="3"/>
      <c r="I5" s="3"/>
      <c r="J5" s="3"/>
      <c r="K5" s="3"/>
      <c r="L5" s="3"/>
      <c r="M5" s="3"/>
      <c r="N5" s="3"/>
      <c r="O5" s="3"/>
      <c r="P5" s="3"/>
      <c r="Q5" s="3"/>
      <c r="R5" s="3"/>
      <c r="S5" s="4"/>
      <c r="T5" s="4"/>
    </row>
    <row r="6" spans="1:20" ht="11.25" customHeight="1">
      <c r="A6" s="29" t="s">
        <v>15</v>
      </c>
      <c r="B6" s="38" t="s">
        <v>16</v>
      </c>
      <c r="C6" s="39"/>
      <c r="D6" s="39"/>
      <c r="E6" s="39"/>
      <c r="F6" s="39"/>
      <c r="G6" s="39"/>
      <c r="H6" s="39"/>
      <c r="I6" s="39"/>
      <c r="J6" s="39"/>
      <c r="K6" s="39"/>
      <c r="L6" s="39"/>
      <c r="M6" s="39"/>
      <c r="N6" s="39"/>
      <c r="O6" s="39"/>
      <c r="P6" s="39"/>
      <c r="Q6" s="39"/>
      <c r="R6" s="40"/>
      <c r="S6" s="32" t="s">
        <v>29</v>
      </c>
      <c r="T6" s="32" t="s">
        <v>17</v>
      </c>
    </row>
    <row r="7" spans="1:20" ht="11.25" customHeight="1">
      <c r="A7" s="30"/>
      <c r="B7" s="41"/>
      <c r="C7" s="42"/>
      <c r="D7" s="42"/>
      <c r="E7" s="42"/>
      <c r="F7" s="42"/>
      <c r="G7" s="42"/>
      <c r="H7" s="42"/>
      <c r="I7" s="42"/>
      <c r="J7" s="42"/>
      <c r="K7" s="42"/>
      <c r="L7" s="42"/>
      <c r="M7" s="42"/>
      <c r="N7" s="42"/>
      <c r="O7" s="42"/>
      <c r="P7" s="42"/>
      <c r="Q7" s="42"/>
      <c r="R7" s="43"/>
      <c r="S7" s="33"/>
      <c r="T7" s="34"/>
    </row>
    <row r="8" spans="1:20" ht="11.25" customHeight="1">
      <c r="A8" s="30"/>
      <c r="B8" s="41"/>
      <c r="C8" s="42"/>
      <c r="D8" s="42"/>
      <c r="E8" s="42"/>
      <c r="F8" s="42"/>
      <c r="G8" s="42"/>
      <c r="H8" s="42"/>
      <c r="I8" s="42"/>
      <c r="J8" s="42"/>
      <c r="K8" s="42"/>
      <c r="L8" s="42"/>
      <c r="M8" s="42"/>
      <c r="N8" s="42"/>
      <c r="O8" s="42"/>
      <c r="P8" s="42"/>
      <c r="Q8" s="42"/>
      <c r="R8" s="43"/>
      <c r="S8" s="33"/>
      <c r="T8" s="34"/>
    </row>
    <row r="9" spans="1:20" ht="11.25">
      <c r="A9" s="31"/>
      <c r="B9" s="44">
        <v>1984</v>
      </c>
      <c r="C9" s="44">
        <v>1986</v>
      </c>
      <c r="D9" s="44" t="s">
        <v>18</v>
      </c>
      <c r="E9" s="44">
        <v>1990</v>
      </c>
      <c r="F9" s="44">
        <v>1992</v>
      </c>
      <c r="G9" s="44">
        <v>1994</v>
      </c>
      <c r="H9" s="44">
        <v>1996</v>
      </c>
      <c r="I9" s="44">
        <v>1998</v>
      </c>
      <c r="J9" s="44" t="s">
        <v>21</v>
      </c>
      <c r="K9" s="44" t="s">
        <v>24</v>
      </c>
      <c r="L9" s="44">
        <v>2004</v>
      </c>
      <c r="M9" s="44">
        <v>2006</v>
      </c>
      <c r="N9" s="44">
        <v>2008</v>
      </c>
      <c r="O9" s="44">
        <v>2010</v>
      </c>
      <c r="P9" s="44">
        <v>2012</v>
      </c>
      <c r="Q9" s="44" t="s">
        <v>27</v>
      </c>
      <c r="R9" s="44">
        <v>2016</v>
      </c>
      <c r="S9" s="33"/>
      <c r="T9" s="34"/>
    </row>
    <row r="10" spans="1:20" ht="11.25">
      <c r="A10" s="5" t="s">
        <v>0</v>
      </c>
      <c r="B10" s="6">
        <v>272952</v>
      </c>
      <c r="C10" s="6">
        <v>272845</v>
      </c>
      <c r="D10" s="6">
        <v>274876</v>
      </c>
      <c r="E10" s="6">
        <v>274196</v>
      </c>
      <c r="F10" s="6">
        <v>271963</v>
      </c>
      <c r="G10" s="7">
        <v>270403</v>
      </c>
      <c r="H10" s="7">
        <v>269149</v>
      </c>
      <c r="I10" s="7">
        <v>265915</v>
      </c>
      <c r="J10" s="8">
        <v>261461</v>
      </c>
      <c r="K10" s="9">
        <v>261648</v>
      </c>
      <c r="L10" s="9">
        <v>259637</v>
      </c>
      <c r="M10" s="9">
        <v>257893</v>
      </c>
      <c r="N10" s="9">
        <v>255193</v>
      </c>
      <c r="O10" s="9">
        <v>252081</v>
      </c>
      <c r="P10" s="9">
        <v>250693</v>
      </c>
      <c r="Q10" s="9">
        <v>250345</v>
      </c>
      <c r="R10" s="9">
        <v>250558</v>
      </c>
      <c r="S10" s="6">
        <f>R10-B10</f>
        <v>-22394</v>
      </c>
      <c r="T10" s="6">
        <f>S10/32</f>
        <v>-699.8125</v>
      </c>
    </row>
    <row r="11" spans="1:20" ht="11.25">
      <c r="A11" s="5" t="s">
        <v>1</v>
      </c>
      <c r="B11" s="10">
        <v>23758</v>
      </c>
      <c r="C11" s="10">
        <v>24171</v>
      </c>
      <c r="D11" s="10">
        <v>24638</v>
      </c>
      <c r="E11" s="10">
        <v>23562</v>
      </c>
      <c r="F11" s="10">
        <v>19158</v>
      </c>
      <c r="G11" s="11">
        <v>18740</v>
      </c>
      <c r="H11" s="11">
        <v>18805</v>
      </c>
      <c r="I11" s="11">
        <v>18202</v>
      </c>
      <c r="J11" s="12">
        <v>18031</v>
      </c>
      <c r="K11" s="13">
        <v>18007</v>
      </c>
      <c r="L11" s="13">
        <v>18123</v>
      </c>
      <c r="M11" s="13">
        <v>16988</v>
      </c>
      <c r="N11" s="13">
        <v>16793</v>
      </c>
      <c r="O11" s="13">
        <v>16412</v>
      </c>
      <c r="P11" s="13">
        <v>17298</v>
      </c>
      <c r="Q11" s="13">
        <v>18861</v>
      </c>
      <c r="R11" s="13">
        <v>19529</v>
      </c>
      <c r="S11" s="10">
        <f aca="true" t="shared" si="0" ref="S11:S20">R11-B11</f>
        <v>-4229</v>
      </c>
      <c r="T11" s="10">
        <f>S11/32</f>
        <v>-132.15625</v>
      </c>
    </row>
    <row r="12" spans="1:20" ht="11.25">
      <c r="A12" s="5" t="s">
        <v>2</v>
      </c>
      <c r="B12" s="10">
        <v>56883</v>
      </c>
      <c r="C12" s="10">
        <v>57239</v>
      </c>
      <c r="D12" s="10">
        <v>59595</v>
      </c>
      <c r="E12" s="10">
        <v>59421</v>
      </c>
      <c r="F12" s="10">
        <v>60494</v>
      </c>
      <c r="G12" s="11">
        <v>60199</v>
      </c>
      <c r="H12" s="11">
        <v>59699</v>
      </c>
      <c r="I12" s="11">
        <v>55243</v>
      </c>
      <c r="J12" s="12">
        <v>54533</v>
      </c>
      <c r="K12" s="13">
        <v>54586</v>
      </c>
      <c r="L12" s="13">
        <v>53157</v>
      </c>
      <c r="M12" s="13">
        <v>50198</v>
      </c>
      <c r="N12" s="13">
        <v>45750</v>
      </c>
      <c r="O12" s="13">
        <v>43629</v>
      </c>
      <c r="P12" s="13">
        <v>42403</v>
      </c>
      <c r="Q12" s="13">
        <v>44604</v>
      </c>
      <c r="R12" s="13">
        <v>46095</v>
      </c>
      <c r="S12" s="10">
        <f t="shared" si="0"/>
        <v>-10788</v>
      </c>
      <c r="T12" s="10">
        <f>S12/32</f>
        <v>-337.125</v>
      </c>
    </row>
    <row r="13" spans="1:20" ht="11.25">
      <c r="A13" s="5" t="s">
        <v>3</v>
      </c>
      <c r="B13" s="10">
        <v>94324</v>
      </c>
      <c r="C13" s="10">
        <v>94426</v>
      </c>
      <c r="D13" s="10">
        <v>74782</v>
      </c>
      <c r="E13" s="10">
        <v>74470</v>
      </c>
      <c r="F13" s="10">
        <v>76420</v>
      </c>
      <c r="G13" s="11">
        <v>73382</v>
      </c>
      <c r="H13" s="11">
        <v>73118</v>
      </c>
      <c r="I13" s="11">
        <v>74303</v>
      </c>
      <c r="J13" s="12">
        <v>75771</v>
      </c>
      <c r="K13" s="13">
        <v>67546</v>
      </c>
      <c r="L13" s="13">
        <v>66619</v>
      </c>
      <c r="M13" s="13">
        <v>65171</v>
      </c>
      <c r="N13" s="13">
        <v>60345</v>
      </c>
      <c r="O13" s="13">
        <v>62413</v>
      </c>
      <c r="P13" s="13">
        <v>58137</v>
      </c>
      <c r="Q13" s="13">
        <v>51725</v>
      </c>
      <c r="R13" s="13">
        <v>49671</v>
      </c>
      <c r="S13" s="10">
        <f t="shared" si="0"/>
        <v>-44653</v>
      </c>
      <c r="T13" s="10">
        <f>S13/32</f>
        <v>-1395.40625</v>
      </c>
    </row>
    <row r="14" spans="1:20" ht="11.25">
      <c r="A14" s="14" t="s">
        <v>4</v>
      </c>
      <c r="B14" s="15">
        <f aca="true" t="shared" si="1" ref="B14:H14">SUM(B10:B13)</f>
        <v>447917</v>
      </c>
      <c r="C14" s="15">
        <f t="shared" si="1"/>
        <v>448681</v>
      </c>
      <c r="D14" s="15">
        <f t="shared" si="1"/>
        <v>433891</v>
      </c>
      <c r="E14" s="15">
        <f t="shared" si="1"/>
        <v>431649</v>
      </c>
      <c r="F14" s="15">
        <f t="shared" si="1"/>
        <v>428035</v>
      </c>
      <c r="G14" s="15">
        <f t="shared" si="1"/>
        <v>422724</v>
      </c>
      <c r="H14" s="15">
        <f t="shared" si="1"/>
        <v>420771</v>
      </c>
      <c r="I14" s="15">
        <v>413663</v>
      </c>
      <c r="J14" s="16">
        <v>409796</v>
      </c>
      <c r="K14" s="17">
        <v>401787</v>
      </c>
      <c r="L14" s="17">
        <v>397536</v>
      </c>
      <c r="M14" s="17">
        <v>390250</v>
      </c>
      <c r="N14" s="17">
        <v>378081</v>
      </c>
      <c r="O14" s="17">
        <v>374535</v>
      </c>
      <c r="P14" s="17">
        <v>368531</v>
      </c>
      <c r="Q14" s="17">
        <v>365535</v>
      </c>
      <c r="R14" s="17">
        <v>365853</v>
      </c>
      <c r="S14" s="15">
        <f t="shared" si="0"/>
        <v>-82064</v>
      </c>
      <c r="T14" s="15">
        <f>S14/32</f>
        <v>-2564.5</v>
      </c>
    </row>
    <row r="15" spans="1:20" ht="11.25">
      <c r="A15" s="18" t="s">
        <v>5</v>
      </c>
      <c r="B15" s="19">
        <v>121876</v>
      </c>
      <c r="C15" s="19">
        <v>121694</v>
      </c>
      <c r="D15" s="19">
        <v>135655</v>
      </c>
      <c r="E15" s="19">
        <v>135953</v>
      </c>
      <c r="F15" s="19">
        <v>138047</v>
      </c>
      <c r="G15" s="15">
        <v>142570</v>
      </c>
      <c r="H15" s="15">
        <v>143261</v>
      </c>
      <c r="I15" s="15">
        <v>143385</v>
      </c>
      <c r="J15" s="16">
        <v>143365</v>
      </c>
      <c r="K15" s="17">
        <v>143263</v>
      </c>
      <c r="L15" s="17">
        <v>145228</v>
      </c>
      <c r="M15" s="17">
        <v>150340</v>
      </c>
      <c r="N15" s="17">
        <v>157963</v>
      </c>
      <c r="O15" s="17">
        <v>160449</v>
      </c>
      <c r="P15" s="17">
        <v>163640</v>
      </c>
      <c r="Q15" s="17">
        <v>166367</v>
      </c>
      <c r="R15" s="17">
        <v>166413</v>
      </c>
      <c r="S15" s="19">
        <f t="shared" si="0"/>
        <v>44537</v>
      </c>
      <c r="T15" s="19">
        <f>S15/32</f>
        <v>1391.78125</v>
      </c>
    </row>
    <row r="16" spans="1:20" ht="11.25">
      <c r="A16" s="14" t="s">
        <v>6</v>
      </c>
      <c r="B16" s="15">
        <f>SUM(B14:B15)</f>
        <v>569793</v>
      </c>
      <c r="C16" s="15">
        <f>SUM(C14:C15)</f>
        <v>570375</v>
      </c>
      <c r="D16" s="15">
        <f>SUM(D14:D15)</f>
        <v>569546</v>
      </c>
      <c r="E16" s="15">
        <f>SUM(E14:E15)</f>
        <v>567602</v>
      </c>
      <c r="F16" s="15">
        <f>SUM(F14:F15)</f>
        <v>566082</v>
      </c>
      <c r="G16" s="15">
        <f>G14+G15</f>
        <v>565294</v>
      </c>
      <c r="H16" s="15">
        <f>H14+H15</f>
        <v>564032</v>
      </c>
      <c r="I16" s="15">
        <f>I14+I15</f>
        <v>557048</v>
      </c>
      <c r="J16" s="16">
        <v>553161</v>
      </c>
      <c r="K16" s="17">
        <v>545050</v>
      </c>
      <c r="L16" s="17">
        <v>542764</v>
      </c>
      <c r="M16" s="17">
        <v>540590</v>
      </c>
      <c r="N16" s="17">
        <v>536044</v>
      </c>
      <c r="O16" s="17">
        <v>534984</v>
      </c>
      <c r="P16" s="17">
        <v>532171</v>
      </c>
      <c r="Q16" s="17">
        <v>531902</v>
      </c>
      <c r="R16" s="17">
        <v>532266</v>
      </c>
      <c r="S16" s="15">
        <f t="shared" si="0"/>
        <v>-37527</v>
      </c>
      <c r="T16" s="15">
        <f>S16/32</f>
        <v>-1172.71875</v>
      </c>
    </row>
    <row r="17" spans="1:20" ht="11.25">
      <c r="A17" s="5" t="s">
        <v>7</v>
      </c>
      <c r="B17" s="10">
        <v>20855</v>
      </c>
      <c r="C17" s="10">
        <v>21147</v>
      </c>
      <c r="D17" s="10">
        <v>21541</v>
      </c>
      <c r="E17" s="10">
        <v>22471</v>
      </c>
      <c r="F17" s="10">
        <v>23137</v>
      </c>
      <c r="G17" s="11">
        <v>23861</v>
      </c>
      <c r="H17" s="11">
        <v>24472</v>
      </c>
      <c r="I17" s="11">
        <v>25586</v>
      </c>
      <c r="J17" s="12">
        <v>25957</v>
      </c>
      <c r="K17" s="13">
        <v>27216</v>
      </c>
      <c r="L17" s="13">
        <v>28512</v>
      </c>
      <c r="M17" s="13">
        <v>29341</v>
      </c>
      <c r="N17" s="13">
        <v>30225</v>
      </c>
      <c r="O17" s="13">
        <v>30536</v>
      </c>
      <c r="P17" s="13">
        <v>30835</v>
      </c>
      <c r="Q17" s="13">
        <v>31049</v>
      </c>
      <c r="R17" s="13">
        <v>31348</v>
      </c>
      <c r="S17" s="10">
        <f t="shared" si="0"/>
        <v>10493</v>
      </c>
      <c r="T17" s="10">
        <f>S17/32</f>
        <v>327.90625</v>
      </c>
    </row>
    <row r="18" spans="1:20" ht="11.25">
      <c r="A18" s="5" t="s">
        <v>8</v>
      </c>
      <c r="B18" s="10">
        <v>55890</v>
      </c>
      <c r="C18" s="10">
        <v>55026</v>
      </c>
      <c r="D18" s="10">
        <v>55550</v>
      </c>
      <c r="E18" s="10">
        <v>56430</v>
      </c>
      <c r="F18" s="10">
        <v>56807</v>
      </c>
      <c r="G18" s="11">
        <v>56927</v>
      </c>
      <c r="H18" s="11">
        <v>57577</v>
      </c>
      <c r="I18" s="11">
        <v>63446</v>
      </c>
      <c r="J18" s="12">
        <v>66513</v>
      </c>
      <c r="K18" s="13">
        <v>73365</v>
      </c>
      <c r="L18" s="13">
        <v>74356</v>
      </c>
      <c r="M18" s="13">
        <v>75706</v>
      </c>
      <c r="N18" s="13">
        <v>79370</v>
      </c>
      <c r="O18" s="13">
        <v>80127</v>
      </c>
      <c r="P18" s="13">
        <v>82639</v>
      </c>
      <c r="Q18" s="13">
        <v>82694</v>
      </c>
      <c r="R18" s="13">
        <v>82036</v>
      </c>
      <c r="S18" s="10">
        <f t="shared" si="0"/>
        <v>26146</v>
      </c>
      <c r="T18" s="10">
        <f>S18/32</f>
        <v>817.0625</v>
      </c>
    </row>
    <row r="19" spans="1:20" ht="11.25">
      <c r="A19" s="5" t="s">
        <v>9</v>
      </c>
      <c r="B19" s="10">
        <v>6913</v>
      </c>
      <c r="C19" s="10">
        <v>6903</v>
      </c>
      <c r="D19" s="10">
        <v>6814</v>
      </c>
      <c r="E19" s="10">
        <v>6949</v>
      </c>
      <c r="F19" s="10">
        <v>7425</v>
      </c>
      <c r="G19" s="11">
        <v>7371</v>
      </c>
      <c r="H19" s="11">
        <v>7371</v>
      </c>
      <c r="I19" s="11">
        <v>7371</v>
      </c>
      <c r="J19" s="12">
        <v>7821</v>
      </c>
      <c r="K19" s="13">
        <v>7821</v>
      </c>
      <c r="L19" s="13">
        <v>7821</v>
      </c>
      <c r="M19" s="13">
        <v>7815</v>
      </c>
      <c r="N19" s="13">
        <v>7814</v>
      </c>
      <c r="O19" s="13">
        <v>7804</v>
      </c>
      <c r="P19" s="13">
        <v>7804</v>
      </c>
      <c r="Q19" s="13">
        <v>7804</v>
      </c>
      <c r="R19" s="13">
        <v>7804</v>
      </c>
      <c r="S19" s="10">
        <f t="shared" si="0"/>
        <v>891</v>
      </c>
      <c r="T19" s="10">
        <f>S19/32</f>
        <v>27.84375</v>
      </c>
    </row>
    <row r="20" spans="1:20" ht="11.25">
      <c r="A20" s="14" t="s">
        <v>10</v>
      </c>
      <c r="B20" s="15">
        <f aca="true" t="shared" si="2" ref="B20:I20">B16+SUM(B17:B19)</f>
        <v>653451</v>
      </c>
      <c r="C20" s="15">
        <f t="shared" si="2"/>
        <v>653451</v>
      </c>
      <c r="D20" s="15">
        <f t="shared" si="2"/>
        <v>653451</v>
      </c>
      <c r="E20" s="15">
        <f t="shared" si="2"/>
        <v>653452</v>
      </c>
      <c r="F20" s="15">
        <f t="shared" si="2"/>
        <v>653451</v>
      </c>
      <c r="G20" s="15">
        <f t="shared" si="2"/>
        <v>653453</v>
      </c>
      <c r="H20" s="15">
        <f t="shared" si="2"/>
        <v>653452</v>
      </c>
      <c r="I20" s="15">
        <f t="shared" si="2"/>
        <v>653451</v>
      </c>
      <c r="J20" s="16">
        <v>653452</v>
      </c>
      <c r="K20" s="17">
        <v>653452</v>
      </c>
      <c r="L20" s="17">
        <v>653453</v>
      </c>
      <c r="M20" s="17">
        <v>653452</v>
      </c>
      <c r="N20" s="17">
        <v>653453</v>
      </c>
      <c r="O20" s="17">
        <v>653451</v>
      </c>
      <c r="P20" s="17">
        <v>653449</v>
      </c>
      <c r="Q20" s="17">
        <v>653449</v>
      </c>
      <c r="R20" s="17">
        <v>653454</v>
      </c>
      <c r="S20" s="15">
        <f t="shared" si="0"/>
        <v>3</v>
      </c>
      <c r="T20" s="15">
        <f>S20/32</f>
        <v>0.09375</v>
      </c>
    </row>
    <row r="21" spans="1:20" ht="5.25" customHeight="1">
      <c r="A21" s="20"/>
      <c r="B21" s="21"/>
      <c r="C21" s="21"/>
      <c r="D21" s="21"/>
      <c r="E21" s="21"/>
      <c r="F21" s="21"/>
      <c r="G21" s="21"/>
      <c r="H21" s="21"/>
      <c r="I21" s="21"/>
      <c r="J21" s="21"/>
      <c r="K21" s="21"/>
      <c r="L21" s="21"/>
      <c r="M21" s="21"/>
      <c r="N21" s="21"/>
      <c r="O21" s="21"/>
      <c r="P21" s="21"/>
      <c r="Q21" s="21"/>
      <c r="R21" s="21"/>
      <c r="S21" s="22"/>
      <c r="T21" s="23"/>
    </row>
    <row r="22" spans="1:20" ht="11.25">
      <c r="A22" s="20" t="s">
        <v>20</v>
      </c>
      <c r="B22" s="24"/>
      <c r="C22" s="24"/>
      <c r="D22" s="24"/>
      <c r="E22" s="24"/>
      <c r="F22" s="21"/>
      <c r="G22" s="21"/>
      <c r="H22" s="21"/>
      <c r="I22" s="21"/>
      <c r="J22" s="21"/>
      <c r="K22" s="21"/>
      <c r="L22" s="21"/>
      <c r="M22" s="21"/>
      <c r="N22" s="21"/>
      <c r="O22" s="21"/>
      <c r="P22" s="21"/>
      <c r="Q22" s="21"/>
      <c r="R22" s="21"/>
      <c r="S22" s="22"/>
      <c r="T22" s="23"/>
    </row>
    <row r="23" spans="1:20" ht="11.25">
      <c r="A23" s="25" t="s">
        <v>19</v>
      </c>
      <c r="B23" s="21"/>
      <c r="C23" s="21"/>
      <c r="D23" s="21"/>
      <c r="E23" s="21"/>
      <c r="F23" s="21"/>
      <c r="G23" s="21"/>
      <c r="H23" s="21"/>
      <c r="I23" s="21"/>
      <c r="J23" s="21"/>
      <c r="K23" s="21"/>
      <c r="L23" s="21"/>
      <c r="M23" s="21"/>
      <c r="N23" s="21"/>
      <c r="O23" s="21"/>
      <c r="P23" s="21"/>
      <c r="Q23" s="21"/>
      <c r="R23" s="21"/>
      <c r="S23" s="26"/>
      <c r="T23" s="26"/>
    </row>
    <row r="24" spans="1:20" ht="11.25">
      <c r="A24" s="27" t="s">
        <v>22</v>
      </c>
      <c r="B24" s="21"/>
      <c r="C24" s="21"/>
      <c r="D24" s="21"/>
      <c r="E24" s="21"/>
      <c r="F24" s="21"/>
      <c r="G24" s="21"/>
      <c r="H24" s="21"/>
      <c r="I24" s="21"/>
      <c r="J24" s="21"/>
      <c r="K24" s="21"/>
      <c r="L24" s="21"/>
      <c r="M24" s="21"/>
      <c r="N24" s="21"/>
      <c r="O24" s="21"/>
      <c r="P24" s="21"/>
      <c r="Q24" s="21"/>
      <c r="R24" s="21"/>
      <c r="S24" s="21"/>
      <c r="T24" s="21"/>
    </row>
    <row r="25" spans="1:20" ht="11.25">
      <c r="A25" s="27" t="s">
        <v>23</v>
      </c>
      <c r="B25" s="21"/>
      <c r="C25" s="21"/>
      <c r="D25" s="21"/>
      <c r="E25" s="21"/>
      <c r="F25" s="21"/>
      <c r="G25" s="21"/>
      <c r="H25" s="21"/>
      <c r="I25" s="21"/>
      <c r="J25" s="21"/>
      <c r="K25" s="21"/>
      <c r="L25" s="21"/>
      <c r="M25" s="21"/>
      <c r="N25" s="21"/>
      <c r="O25" s="21"/>
      <c r="P25" s="21"/>
      <c r="Q25" s="21"/>
      <c r="R25" s="21"/>
      <c r="S25" s="21"/>
      <c r="T25" s="21"/>
    </row>
    <row r="26" spans="1:20" ht="11.25">
      <c r="A26" s="27" t="s">
        <v>25</v>
      </c>
      <c r="B26" s="21"/>
      <c r="C26" s="21"/>
      <c r="D26" s="21"/>
      <c r="E26" s="21"/>
      <c r="F26" s="21"/>
      <c r="G26" s="21"/>
      <c r="H26" s="21"/>
      <c r="I26" s="21"/>
      <c r="J26" s="21"/>
      <c r="K26" s="21"/>
      <c r="L26" s="21"/>
      <c r="M26" s="21"/>
      <c r="N26" s="21"/>
      <c r="O26" s="21"/>
      <c r="P26" s="21"/>
      <c r="Q26" s="21"/>
      <c r="R26" s="21"/>
      <c r="S26" s="21"/>
      <c r="T26" s="21"/>
    </row>
    <row r="27" spans="1:20" ht="12">
      <c r="A27" s="28" t="s">
        <v>26</v>
      </c>
      <c r="B27" s="21"/>
      <c r="C27" s="21"/>
      <c r="D27" s="21"/>
      <c r="E27" s="21"/>
      <c r="F27" s="21"/>
      <c r="G27" s="21"/>
      <c r="H27" s="21"/>
      <c r="I27" s="21"/>
      <c r="J27" s="21"/>
      <c r="K27" s="21"/>
      <c r="L27" s="21"/>
      <c r="M27" s="21"/>
      <c r="N27" s="21"/>
      <c r="O27" s="21"/>
      <c r="P27" s="21"/>
      <c r="Q27" s="21"/>
      <c r="R27" s="21"/>
      <c r="S27" s="21"/>
      <c r="T27" s="21"/>
    </row>
    <row r="28" spans="1:20" ht="11.25">
      <c r="A28" s="27"/>
      <c r="B28" s="21"/>
      <c r="C28" s="21"/>
      <c r="D28" s="21"/>
      <c r="E28" s="21"/>
      <c r="F28" s="21"/>
      <c r="G28" s="21"/>
      <c r="H28" s="21"/>
      <c r="I28" s="21"/>
      <c r="J28" s="21"/>
      <c r="K28" s="21"/>
      <c r="L28" s="21"/>
      <c r="M28" s="21"/>
      <c r="N28" s="21"/>
      <c r="O28" s="21"/>
      <c r="P28" s="21"/>
      <c r="Q28" s="21"/>
      <c r="R28" s="21"/>
      <c r="S28" s="21"/>
      <c r="T28" s="21"/>
    </row>
    <row r="29" spans="1:20" ht="11.25">
      <c r="A29" s="21" t="s">
        <v>12</v>
      </c>
      <c r="B29" s="21"/>
      <c r="C29" s="21"/>
      <c r="D29" s="21"/>
      <c r="E29" s="21"/>
      <c r="F29" s="21"/>
      <c r="G29" s="21"/>
      <c r="H29" s="21"/>
      <c r="I29" s="21"/>
      <c r="J29" s="21"/>
      <c r="K29" s="21"/>
      <c r="L29" s="21"/>
      <c r="M29" s="21"/>
      <c r="N29" s="21"/>
      <c r="O29" s="21"/>
      <c r="P29" s="21"/>
      <c r="Q29" s="21"/>
      <c r="R29" s="21"/>
      <c r="S29" s="21"/>
      <c r="T29" s="21"/>
    </row>
  </sheetData>
  <sheetProtection/>
  <mergeCells count="8">
    <mergeCell ref="A6:A9"/>
    <mergeCell ref="S6:S9"/>
    <mergeCell ref="T6:T9"/>
    <mergeCell ref="A1:T1"/>
    <mergeCell ref="A2:T2"/>
    <mergeCell ref="A3:T3"/>
    <mergeCell ref="A4:T4"/>
    <mergeCell ref="B6:R8"/>
  </mergeCells>
  <printOptions horizontalCentered="1"/>
  <pageMargins left="0" right="0" top="1" bottom="1" header="0.5" footer="0.5"/>
  <pageSetup fitToHeight="1"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Administration</dc:creator>
  <cp:keywords/>
  <dc:description/>
  <cp:lastModifiedBy>Windows User</cp:lastModifiedBy>
  <cp:lastPrinted>2004-10-27T21:52:29Z</cp:lastPrinted>
  <dcterms:created xsi:type="dcterms:W3CDTF">2001-08-29T18:08:01Z</dcterms:created>
  <dcterms:modified xsi:type="dcterms:W3CDTF">2017-07-20T17:43:26Z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W2DYDCZSR3KP-599401305-3194</vt:lpwstr>
  </property>
  <property fmtid="{D5CDD505-2E9C-101B-9397-08002B2CF9AE}" pid="4" name="_dlc_DocIdItemGu">
    <vt:lpwstr>bb1842bd-7687-4b3f-9147-5a6e4cfa9cb3</vt:lpwstr>
  </property>
  <property fmtid="{D5CDD505-2E9C-101B-9397-08002B2CF9AE}" pid="5" name="_dlc_DocIdU">
    <vt:lpwstr>https://sitesreservoirproject.sharepoint.com/EnvPlanning/_layouts/15/DocIdRedir.aspx?ID=W2DYDCZSR3KP-599401305-3194, W2DYDCZSR3KP-599401305-3194</vt:lpwstr>
  </property>
</Properties>
</file>